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7710" windowWidth="25440" windowHeight="5120" activeTab="0"/>
  </bookViews>
  <sheets>
    <sheet name="Summary 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<sst xmlns="http://schemas.openxmlformats.org/spreadsheetml/2006/main" count="61" uniqueCount="41">
  <si>
    <t>Fill rate indicator return</t>
  </si>
  <si>
    <t>Org:</t>
  </si>
  <si>
    <t>R1D</t>
  </si>
  <si>
    <t>Shropshire Community Health NHS Trust</t>
  </si>
  <si>
    <t>Period:</t>
  </si>
  <si>
    <t/>
  </si>
  <si>
    <t>Day</t>
  </si>
  <si>
    <t>Night</t>
  </si>
  <si>
    <t>Hospital Site Details</t>
  </si>
  <si>
    <t>Ward name</t>
  </si>
  <si>
    <t>Main 2 Specialties on each ward</t>
  </si>
  <si>
    <t>Care Staff</t>
  </si>
  <si>
    <t>Average fill rate - care staff (%)</t>
  </si>
  <si>
    <t>Hospital Site name</t>
  </si>
  <si>
    <t>Specialty 1</t>
  </si>
  <si>
    <t>Total monthly actual staff hours</t>
  </si>
  <si>
    <t>R1D22</t>
  </si>
  <si>
    <t>Agnes Campbell</t>
  </si>
  <si>
    <t>314 - REHABILITATION</t>
  </si>
  <si>
    <t>R1D25</t>
  </si>
  <si>
    <t>R1D21</t>
  </si>
  <si>
    <t>Dinham</t>
  </si>
  <si>
    <r>
      <t xml:space="preserve">Total monthly </t>
    </r>
    <r>
      <rPr>
        <b/>
        <sz val="10"/>
        <color indexed="8"/>
        <rFont val="Arial"/>
        <family val="2"/>
      </rPr>
      <t>planned</t>
    </r>
    <r>
      <rPr>
        <b/>
        <sz val="10"/>
        <color indexed="30"/>
        <rFont val="Arial"/>
        <family val="2"/>
      </rPr>
      <t xml:space="preserve"> staff hours</t>
    </r>
  </si>
  <si>
    <t>Whitchurch Rehab Ward</t>
  </si>
  <si>
    <t>R1D34</t>
  </si>
  <si>
    <t>Whitchurch Hospital</t>
  </si>
  <si>
    <t>Stonehouse Ward</t>
  </si>
  <si>
    <t>Beds (monthly average)</t>
  </si>
  <si>
    <t>Patients (monthly average)</t>
  </si>
  <si>
    <t>Bishops Castle Hospital</t>
  </si>
  <si>
    <t>Ludlow Hospital</t>
  </si>
  <si>
    <t>Bridgnorth Hospital</t>
  </si>
  <si>
    <t>Staffing: Nursing, midwifery, care staff and *Allied Health Professionals</t>
  </si>
  <si>
    <t>Registered</t>
  </si>
  <si>
    <t>Non-registered</t>
  </si>
  <si>
    <t>Registered nurses</t>
  </si>
  <si>
    <t>Average fill rate - registered nurses (%)</t>
  </si>
  <si>
    <t>Average fill rate - Registered (%)</t>
  </si>
  <si>
    <t>Average fill rate - Non-registered (%)</t>
  </si>
  <si>
    <t>Overall day/night/registered/care/AHP</t>
  </si>
  <si>
    <t>*Allied Health Professionals</t>
  </si>
</sst>
</file>

<file path=xl/styles.xml><?xml version="1.0" encoding="utf-8"?>
<styleSheet xmlns="http://schemas.openxmlformats.org/spreadsheetml/2006/main">
  <numFmts count="3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0.0"/>
    <numFmt numFmtId="166" formatCode="0_ ;[Red]\-0\ "/>
    <numFmt numFmtId="167" formatCode="mmm\ yyyy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.00000000000000%"/>
    <numFmt numFmtId="173" formatCode="0.0000000000000%"/>
    <numFmt numFmtId="174" formatCode="0.000000000000%"/>
    <numFmt numFmtId="175" formatCode="0.00000000000%"/>
    <numFmt numFmtId="176" formatCode="0.0000000000%"/>
    <numFmt numFmtId="177" formatCode="0.000000000%"/>
    <numFmt numFmtId="178" formatCode="0.00000000%"/>
    <numFmt numFmtId="179" formatCode="0.0000000%"/>
    <numFmt numFmtId="180" formatCode="0.000000%"/>
    <numFmt numFmtId="181" formatCode="0.00000%"/>
    <numFmt numFmtId="182" formatCode="0.0000%"/>
    <numFmt numFmtId="183" formatCode="0.000%"/>
    <numFmt numFmtId="184" formatCode="0.000000000000000%"/>
    <numFmt numFmtId="185" formatCode="[$-809]dd\ mmmm\ yyyy"/>
    <numFmt numFmtId="186" formatCode="mmmm\ yyyy"/>
    <numFmt numFmtId="187" formatCode="0.000000"/>
    <numFmt numFmtId="188" formatCode="0.0000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30"/>
      <name val="Arial"/>
      <family val="2"/>
    </font>
    <font>
      <b/>
      <sz val="10"/>
      <color indexed="3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26"/>
      <color indexed="30"/>
      <name val="Arial"/>
      <family val="2"/>
    </font>
    <font>
      <b/>
      <sz val="14"/>
      <color indexed="60"/>
      <name val="Arial"/>
      <family val="2"/>
    </font>
    <font>
      <b/>
      <sz val="12"/>
      <color indexed="60"/>
      <name val="Arial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3"/>
      <name val="Arial"/>
      <family val="2"/>
    </font>
    <font>
      <sz val="11"/>
      <color indexed="8"/>
      <name val="Arial"/>
      <family val="2"/>
    </font>
    <font>
      <sz val="18"/>
      <color indexed="8"/>
      <name val="Arial"/>
      <family val="2"/>
    </font>
    <font>
      <sz val="10"/>
      <color indexed="27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26"/>
      <color rgb="FF0070C0"/>
      <name val="Arial"/>
      <family val="2"/>
    </font>
    <font>
      <sz val="18"/>
      <color theme="1"/>
      <name val="Arial"/>
      <family val="2"/>
    </font>
    <font>
      <sz val="10"/>
      <color theme="8" tint="0.7999799847602844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rgb="FFFFFF00"/>
      <name val="Arial"/>
      <family val="2"/>
    </font>
    <font>
      <sz val="10"/>
      <color theme="1"/>
      <name val="Arial"/>
      <family val="2"/>
    </font>
    <font>
      <b/>
      <sz val="10"/>
      <color rgb="FF0070C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10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0" fillId="0" borderId="0">
      <alignment horizontal="left"/>
      <protection/>
    </xf>
    <xf numFmtId="0" fontId="11" fillId="0" borderId="0">
      <alignment horizontal="left" indent="1"/>
      <protection/>
    </xf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" fillId="0" borderId="0">
      <alignment horizontal="left" vertical="top" wrapText="1" indent="2"/>
      <protection/>
    </xf>
    <xf numFmtId="0" fontId="6" fillId="0" borderId="0">
      <alignment horizontal="left" vertical="top" wrapText="1" indent="2"/>
      <protection/>
    </xf>
    <xf numFmtId="0" fontId="6" fillId="0" borderId="0">
      <alignment horizontal="left" vertical="top" wrapText="1" indent="2"/>
      <protection/>
    </xf>
    <xf numFmtId="0" fontId="6" fillId="0" borderId="0">
      <alignment horizontal="left" vertical="top" wrapText="1" indent="2"/>
      <protection/>
    </xf>
    <xf numFmtId="0" fontId="6" fillId="0" borderId="0">
      <alignment horizontal="left" vertical="top" wrapText="1" indent="2"/>
      <protection/>
    </xf>
    <xf numFmtId="0" fontId="6" fillId="0" borderId="0">
      <alignment horizontal="left" vertical="top" wrapText="1" indent="2"/>
      <protection/>
    </xf>
    <xf numFmtId="0" fontId="6" fillId="0" borderId="0">
      <alignment horizontal="left" vertical="top" wrapText="1" indent="2"/>
      <protection/>
    </xf>
    <xf numFmtId="0" fontId="6" fillId="0" borderId="0">
      <alignment horizontal="left" vertical="top" wrapText="1" indent="2"/>
      <protection/>
    </xf>
    <xf numFmtId="0" fontId="6" fillId="0" borderId="0">
      <alignment horizontal="left" vertical="top" wrapText="1" indent="2"/>
      <protection/>
    </xf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>
      <alignment horizontal="left" wrapText="1" indent="1"/>
      <protection/>
    </xf>
    <xf numFmtId="0" fontId="6" fillId="0" borderId="0">
      <alignment horizontal="left" wrapText="1" indent="1"/>
      <protection/>
    </xf>
    <xf numFmtId="0" fontId="6" fillId="0" borderId="0">
      <alignment horizontal="left" wrapText="1" indent="1"/>
      <protection/>
    </xf>
    <xf numFmtId="0" fontId="6" fillId="0" borderId="0">
      <alignment horizontal="left" wrapText="1" indent="1"/>
      <protection/>
    </xf>
    <xf numFmtId="0" fontId="6" fillId="0" borderId="0">
      <alignment horizontal="left" wrapText="1" indent="1"/>
      <protection/>
    </xf>
    <xf numFmtId="0" fontId="6" fillId="0" borderId="0">
      <alignment horizontal="left" wrapText="1" indent="1"/>
      <protection/>
    </xf>
    <xf numFmtId="0" fontId="6" fillId="0" borderId="0">
      <alignment horizontal="left" wrapText="1" indent="1"/>
      <protection/>
    </xf>
    <xf numFmtId="0" fontId="6" fillId="0" borderId="0">
      <alignment horizontal="left" wrapText="1" indent="1"/>
      <protection/>
    </xf>
    <xf numFmtId="0" fontId="6" fillId="0" borderId="0">
      <alignment horizontal="left" wrapText="1" indent="1"/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62">
    <xf numFmtId="0" fontId="0" fillId="0" borderId="0" xfId="0" applyFont="1" applyAlignment="1">
      <alignment/>
    </xf>
    <xf numFmtId="16" fontId="2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Font="1" applyFill="1" applyAlignment="1" applyProtection="1">
      <alignment horizontal="center" vertical="center"/>
      <protection/>
    </xf>
    <xf numFmtId="16" fontId="4" fillId="33" borderId="10" xfId="0" applyNumberFormat="1" applyFont="1" applyFill="1" applyBorder="1" applyAlignment="1" applyProtection="1">
      <alignment horizontal="center" vertical="center" wrapText="1"/>
      <protection/>
    </xf>
    <xf numFmtId="1" fontId="3" fillId="33" borderId="10" xfId="0" applyNumberFormat="1" applyFont="1" applyFill="1" applyBorder="1" applyAlignment="1" applyProtection="1">
      <alignment horizontal="center" vertical="center" wrapText="1"/>
      <protection/>
    </xf>
    <xf numFmtId="16" fontId="4" fillId="33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16" fontId="2" fillId="0" borderId="0" xfId="0" applyNumberFormat="1" applyFont="1" applyFill="1" applyBorder="1" applyAlignment="1" applyProtection="1">
      <alignment vertical="center" wrapText="1"/>
      <protection/>
    </xf>
    <xf numFmtId="16" fontId="3" fillId="33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74" applyNumberFormat="1" applyFont="1" applyFill="1" applyBorder="1" applyAlignment="1" applyProtection="1" quotePrefix="1">
      <alignment horizontal="left" vertical="center" wrapText="1"/>
      <protection locked="0"/>
    </xf>
    <xf numFmtId="0" fontId="7" fillId="0" borderId="10" xfId="74" applyNumberFormat="1" applyFont="1" applyFill="1" applyBorder="1" applyAlignment="1" applyProtection="1">
      <alignment horizontal="left" vertical="center" wrapText="1"/>
      <protection locked="0"/>
    </xf>
    <xf numFmtId="0" fontId="7" fillId="0" borderId="10" xfId="74" applyNumberFormat="1" applyFont="1" applyFill="1" applyBorder="1" applyAlignment="1" applyProtection="1">
      <alignment horizontal="left" vertical="center"/>
      <protection/>
    </xf>
    <xf numFmtId="0" fontId="54" fillId="0" borderId="0" xfId="0" applyFont="1" applyFill="1" applyAlignment="1" applyProtection="1">
      <alignment vertical="center"/>
      <protection/>
    </xf>
    <xf numFmtId="0" fontId="55" fillId="0" borderId="0" xfId="0" applyFont="1" applyFill="1" applyAlignment="1" applyProtection="1">
      <alignment vertical="center"/>
      <protection/>
    </xf>
    <xf numFmtId="0" fontId="54" fillId="0" borderId="0" xfId="0" applyFont="1" applyAlignment="1">
      <alignment vertical="center"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left" vertical="center" wrapText="1"/>
      <protection/>
    </xf>
    <xf numFmtId="0" fontId="55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56" fillId="0" borderId="0" xfId="0" applyFont="1" applyAlignment="1">
      <alignment vertical="center"/>
    </xf>
    <xf numFmtId="165" fontId="54" fillId="0" borderId="10" xfId="0" applyNumberFormat="1" applyFont="1" applyFill="1" applyBorder="1" applyAlignment="1">
      <alignment horizontal="center" vertical="center"/>
    </xf>
    <xf numFmtId="0" fontId="57" fillId="0" borderId="0" xfId="0" applyFont="1" applyFill="1" applyAlignment="1" applyProtection="1">
      <alignment vertical="center"/>
      <protection hidden="1"/>
    </xf>
    <xf numFmtId="0" fontId="58" fillId="0" borderId="10" xfId="0" applyFont="1" applyFill="1" applyBorder="1" applyAlignment="1" applyProtection="1">
      <alignment horizontal="center" vertical="center"/>
      <protection locked="0"/>
    </xf>
    <xf numFmtId="165" fontId="59" fillId="0" borderId="10" xfId="0" applyNumberFormat="1" applyFont="1" applyFill="1" applyBorder="1" applyAlignment="1">
      <alignment horizontal="center" vertical="center"/>
    </xf>
    <xf numFmtId="165" fontId="54" fillId="0" borderId="0" xfId="0" applyNumberFormat="1" applyFont="1" applyAlignment="1">
      <alignment horizontal="center" vertical="center"/>
    </xf>
    <xf numFmtId="167" fontId="4" fillId="0" borderId="0" xfId="0" applyNumberFormat="1" applyFont="1" applyFill="1" applyAlignment="1" applyProtection="1">
      <alignment horizontal="left" vertical="center"/>
      <protection/>
    </xf>
    <xf numFmtId="1" fontId="60" fillId="34" borderId="10" xfId="0" applyNumberFormat="1" applyFont="1" applyFill="1" applyBorder="1" applyAlignment="1" applyProtection="1">
      <alignment horizontal="center" vertical="center" wrapText="1"/>
      <protection/>
    </xf>
    <xf numFmtId="1" fontId="60" fillId="35" borderId="10" xfId="0" applyNumberFormat="1" applyFont="1" applyFill="1" applyBorder="1" applyAlignment="1" applyProtection="1">
      <alignment horizontal="center" vertical="center" wrapText="1"/>
      <protection/>
    </xf>
    <xf numFmtId="165" fontId="54" fillId="0" borderId="10" xfId="0" applyNumberFormat="1" applyFont="1" applyFill="1" applyBorder="1" applyAlignment="1">
      <alignment horizontal="center" vertical="center"/>
    </xf>
    <xf numFmtId="0" fontId="7" fillId="18" borderId="10" xfId="0" applyFont="1" applyFill="1" applyBorder="1" applyAlignment="1" applyProtection="1">
      <alignment horizontal="center" vertical="center"/>
      <protection locked="0"/>
    </xf>
    <xf numFmtId="164" fontId="6" fillId="36" borderId="10" xfId="78" applyNumberFormat="1" applyFont="1" applyFill="1" applyBorder="1" applyAlignment="1" applyProtection="1">
      <alignment horizontal="center" vertical="center"/>
      <protection hidden="1"/>
    </xf>
    <xf numFmtId="164" fontId="5" fillId="36" borderId="12" xfId="78" applyNumberFormat="1" applyFont="1" applyFill="1" applyBorder="1" applyAlignment="1" applyProtection="1">
      <alignment horizontal="center" vertical="center"/>
      <protection hidden="1"/>
    </xf>
    <xf numFmtId="164" fontId="6" fillId="32" borderId="10" xfId="78" applyNumberFormat="1" applyFont="1" applyFill="1" applyBorder="1" applyAlignment="1" applyProtection="1">
      <alignment horizontal="center" vertical="center"/>
      <protection hidden="1"/>
    </xf>
    <xf numFmtId="164" fontId="5" fillId="32" borderId="12" xfId="78" applyNumberFormat="1" applyFont="1" applyFill="1" applyBorder="1" applyAlignment="1" applyProtection="1">
      <alignment horizontal="center" vertical="center"/>
      <protection hidden="1"/>
    </xf>
    <xf numFmtId="164" fontId="7" fillId="3" borderId="10" xfId="0" applyNumberFormat="1" applyFont="1" applyFill="1" applyBorder="1" applyAlignment="1" applyProtection="1">
      <alignment horizontal="center" vertical="center"/>
      <protection hidden="1"/>
    </xf>
    <xf numFmtId="164" fontId="4" fillId="3" borderId="12" xfId="0" applyNumberFormat="1" applyFont="1" applyFill="1" applyBorder="1" applyAlignment="1" applyProtection="1">
      <alignment horizontal="center" vertical="center"/>
      <protection hidden="1"/>
    </xf>
    <xf numFmtId="164" fontId="6" fillId="7" borderId="10" xfId="78" applyNumberFormat="1" applyFont="1" applyFill="1" applyBorder="1" applyAlignment="1" applyProtection="1">
      <alignment horizontal="center" vertical="center"/>
      <protection hidden="1"/>
    </xf>
    <xf numFmtId="164" fontId="4" fillId="7" borderId="12" xfId="0" applyNumberFormat="1" applyFont="1" applyFill="1" applyBorder="1" applyAlignment="1" applyProtection="1">
      <alignment horizontal="center" vertical="center"/>
      <protection hidden="1"/>
    </xf>
    <xf numFmtId="164" fontId="7" fillId="2" borderId="10" xfId="0" applyNumberFormat="1" applyFont="1" applyFill="1" applyBorder="1" applyAlignment="1" applyProtection="1">
      <alignment horizontal="center" vertical="center"/>
      <protection hidden="1"/>
    </xf>
    <xf numFmtId="164" fontId="4" fillId="2" borderId="12" xfId="0" applyNumberFormat="1" applyFont="1" applyFill="1" applyBorder="1" applyAlignment="1" applyProtection="1">
      <alignment horizontal="center" vertical="center"/>
      <protection hidden="1"/>
    </xf>
    <xf numFmtId="164" fontId="42" fillId="29" borderId="10" xfId="48" applyNumberFormat="1" applyBorder="1" applyAlignment="1" applyProtection="1">
      <alignment horizontal="center" vertical="center"/>
      <protection hidden="1"/>
    </xf>
    <xf numFmtId="164" fontId="42" fillId="29" borderId="12" xfId="48" applyNumberFormat="1" applyBorder="1" applyAlignment="1" applyProtection="1">
      <alignment horizontal="center" vertical="center"/>
      <protection hidden="1"/>
    </xf>
    <xf numFmtId="0" fontId="6" fillId="0" borderId="0" xfId="95">
      <alignment horizontal="left" wrapText="1" indent="1"/>
      <protection/>
    </xf>
    <xf numFmtId="0" fontId="61" fillId="0" borderId="13" xfId="0" applyFont="1" applyFill="1" applyBorder="1" applyAlignment="1" applyProtection="1">
      <alignment horizontal="left" vertical="center" wrapText="1"/>
      <protection locked="0"/>
    </xf>
    <xf numFmtId="16" fontId="3" fillId="0" borderId="11" xfId="0" applyNumberFormat="1" applyFont="1" applyFill="1" applyBorder="1" applyAlignment="1" applyProtection="1">
      <alignment horizontal="center" vertical="center" wrapText="1"/>
      <protection/>
    </xf>
    <xf numFmtId="16" fontId="3" fillId="0" borderId="13" xfId="0" applyNumberFormat="1" applyFont="1" applyFill="1" applyBorder="1" applyAlignment="1" applyProtection="1">
      <alignment horizontal="center" vertical="center" wrapText="1"/>
      <protection/>
    </xf>
    <xf numFmtId="16" fontId="3" fillId="33" borderId="12" xfId="0" applyNumberFormat="1" applyFont="1" applyFill="1" applyBorder="1" applyAlignment="1" applyProtection="1">
      <alignment horizontal="center" vertical="center" wrapText="1"/>
      <protection/>
    </xf>
    <xf numFmtId="16" fontId="3" fillId="33" borderId="14" xfId="0" applyNumberFormat="1" applyFont="1" applyFill="1" applyBorder="1" applyAlignment="1" applyProtection="1">
      <alignment horizontal="center" vertical="center" wrapText="1"/>
      <protection/>
    </xf>
    <xf numFmtId="164" fontId="4" fillId="37" borderId="11" xfId="0" applyNumberFormat="1" applyFont="1" applyFill="1" applyBorder="1" applyAlignment="1" applyProtection="1">
      <alignment horizontal="center" vertical="center"/>
      <protection hidden="1"/>
    </xf>
    <xf numFmtId="164" fontId="4" fillId="37" borderId="13" xfId="0" applyNumberFormat="1" applyFont="1" applyFill="1" applyBorder="1" applyAlignment="1" applyProtection="1">
      <alignment horizontal="center" vertical="center"/>
      <protection hidden="1"/>
    </xf>
    <xf numFmtId="16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62" fillId="0" borderId="11" xfId="0" applyFont="1" applyFill="1" applyBorder="1" applyAlignment="1" applyProtection="1">
      <alignment horizontal="center" vertical="center" wrapText="1"/>
      <protection hidden="1"/>
    </xf>
    <xf numFmtId="0" fontId="62" fillId="0" borderId="15" xfId="0" applyFont="1" applyFill="1" applyBorder="1" applyAlignment="1" applyProtection="1">
      <alignment horizontal="center" vertical="center" wrapText="1"/>
      <protection hidden="1"/>
    </xf>
    <xf numFmtId="0" fontId="62" fillId="0" borderId="13" xfId="0" applyFont="1" applyFill="1" applyBorder="1" applyAlignment="1" applyProtection="1">
      <alignment horizontal="center" vertical="center" wrapText="1"/>
      <protection hidden="1"/>
    </xf>
    <xf numFmtId="16" fontId="3" fillId="33" borderId="11" xfId="0" applyNumberFormat="1" applyFont="1" applyFill="1" applyBorder="1" applyAlignment="1" applyProtection="1">
      <alignment horizontal="center" vertical="center" wrapText="1"/>
      <protection/>
    </xf>
    <xf numFmtId="16" fontId="3" fillId="33" borderId="13" xfId="0" applyNumberFormat="1" applyFont="1" applyFill="1" applyBorder="1" applyAlignment="1" applyProtection="1">
      <alignment horizontal="center" vertical="center" wrapText="1"/>
      <protection/>
    </xf>
    <xf numFmtId="0" fontId="59" fillId="0" borderId="11" xfId="0" applyFont="1" applyBorder="1" applyAlignment="1">
      <alignment horizontal="center" vertical="center"/>
    </xf>
    <xf numFmtId="0" fontId="59" fillId="0" borderId="15" xfId="0" applyFont="1" applyBorder="1" applyAlignment="1">
      <alignment horizontal="center" vertical="center"/>
    </xf>
    <xf numFmtId="0" fontId="59" fillId="0" borderId="13" xfId="0" applyFont="1" applyBorder="1" applyAlignment="1">
      <alignment horizontal="center" vertical="center"/>
    </xf>
    <xf numFmtId="0" fontId="4" fillId="0" borderId="16" xfId="0" applyFont="1" applyFill="1" applyBorder="1" applyAlignment="1" applyProtection="1">
      <alignment horizontal="center" vertical="center" wrapText="1"/>
      <protection hidden="1"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1" xfId="49"/>
    <cellStyle name="H2" xfId="50"/>
    <cellStyle name="Heading 1" xfId="51"/>
    <cellStyle name="Heading 2" xfId="52"/>
    <cellStyle name="Heading 3" xfId="53"/>
    <cellStyle name="Heading 4" xfId="54"/>
    <cellStyle name="Hyperlink" xfId="55"/>
    <cellStyle name="Hyperlink 2" xfId="56"/>
    <cellStyle name="IndentedPlain" xfId="57"/>
    <cellStyle name="IndentedPlain 2" xfId="58"/>
    <cellStyle name="IndentedPlain 2 2" xfId="59"/>
    <cellStyle name="IndentedPlain 2 3" xfId="60"/>
    <cellStyle name="IndentedPlain 2 4" xfId="61"/>
    <cellStyle name="IndentedPlain 3" xfId="62"/>
    <cellStyle name="IndentedPlain 4" xfId="63"/>
    <cellStyle name="IndentedPlain 4 2" xfId="64"/>
    <cellStyle name="IndentedPlain 5" xfId="65"/>
    <cellStyle name="Input" xfId="66"/>
    <cellStyle name="Linked Cell" xfId="67"/>
    <cellStyle name="Neutral" xfId="68"/>
    <cellStyle name="Normal 2" xfId="69"/>
    <cellStyle name="Normal 3" xfId="70"/>
    <cellStyle name="Normal 4" xfId="71"/>
    <cellStyle name="Normal 4 2" xfId="72"/>
    <cellStyle name="Normal 6" xfId="73"/>
    <cellStyle name="Normal_TemplateDownload" xfId="74"/>
    <cellStyle name="Note" xfId="75"/>
    <cellStyle name="Note 2" xfId="76"/>
    <cellStyle name="Output" xfId="77"/>
    <cellStyle name="Percent" xfId="78"/>
    <cellStyle name="Percent 2" xfId="79"/>
    <cellStyle name="Percent 2 2" xfId="80"/>
    <cellStyle name="Percent 2 3" xfId="81"/>
    <cellStyle name="Percent 2 4" xfId="82"/>
    <cellStyle name="Percent 3" xfId="83"/>
    <cellStyle name="Percent 4" xfId="84"/>
    <cellStyle name="Percent 5" xfId="85"/>
    <cellStyle name="Percent 5 2" xfId="86"/>
    <cellStyle name="Percent 6" xfId="87"/>
    <cellStyle name="Percent 6 2" xfId="88"/>
    <cellStyle name="Percent 7" xfId="89"/>
    <cellStyle name="Plain" xfId="90"/>
    <cellStyle name="Plain 2" xfId="91"/>
    <cellStyle name="Plain 2 2" xfId="92"/>
    <cellStyle name="Plain 2 3" xfId="93"/>
    <cellStyle name="Plain 2 4" xfId="94"/>
    <cellStyle name="Plain 3" xfId="95"/>
    <cellStyle name="Plain 4" xfId="96"/>
    <cellStyle name="Plain 4 2" xfId="97"/>
    <cellStyle name="Plain 5" xfId="98"/>
    <cellStyle name="Title" xfId="99"/>
    <cellStyle name="Total" xfId="100"/>
    <cellStyle name="Warning Text" xfId="101"/>
  </cellStyles>
  <dxfs count="7">
    <dxf>
      <font>
        <color theme="9"/>
      </font>
      <fill>
        <patternFill>
          <bgColor theme="9"/>
        </patternFill>
      </fill>
    </dxf>
    <dxf>
      <font>
        <color rgb="FFFF000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ont>
        <color theme="9"/>
      </font>
      <fill>
        <patternFill>
          <bgColor theme="9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  <border/>
    </dxf>
    <dxf>
      <font>
        <color theme="9"/>
      </font>
      <fill>
        <patternFill>
          <bgColor theme="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39998000860214233"/>
    <pageSetUpPr fitToPage="1"/>
  </sheetPr>
  <dimension ref="A1:Z13"/>
  <sheetViews>
    <sheetView showGridLines="0" tabSelected="1" zoomScale="90" zoomScaleNormal="90" zoomScalePageLayoutView="0" workbookViewId="0" topLeftCell="A1">
      <selection activeCell="V13" sqref="V13:W13"/>
    </sheetView>
  </sheetViews>
  <sheetFormatPr defaultColWidth="9.140625" defaultRowHeight="15"/>
  <cols>
    <col min="1" max="1" width="7.7109375" style="14" customWidth="1"/>
    <col min="2" max="2" width="17.421875" style="14" customWidth="1"/>
    <col min="3" max="3" width="15.8515625" style="14" customWidth="1"/>
    <col min="4" max="4" width="19.8515625" style="14" customWidth="1"/>
    <col min="5" max="5" width="8.421875" style="14" bestFit="1" customWidth="1"/>
    <col min="6" max="16" width="9.57421875" style="14" bestFit="1" customWidth="1"/>
    <col min="17" max="17" width="5.57421875" style="14" bestFit="1" customWidth="1"/>
    <col min="18" max="23" width="11.7109375" style="14" customWidth="1"/>
    <col min="24" max="24" width="4.421875" style="14" customWidth="1"/>
    <col min="25" max="16384" width="9.140625" style="14" customWidth="1"/>
  </cols>
  <sheetData>
    <row r="1" spans="1:23" ht="32.25">
      <c r="A1" s="44"/>
      <c r="B1" s="12"/>
      <c r="C1" s="12"/>
      <c r="D1" s="13" t="s">
        <v>0</v>
      </c>
      <c r="E1" s="12"/>
      <c r="F1" s="1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2"/>
      <c r="S1" s="12"/>
      <c r="T1" s="12"/>
      <c r="U1" s="12"/>
      <c r="V1" s="12"/>
      <c r="W1" s="12"/>
    </row>
    <row r="2" spans="1:23" ht="39">
      <c r="A2" s="15" t="s">
        <v>1</v>
      </c>
      <c r="B2" s="16" t="s">
        <v>2</v>
      </c>
      <c r="C2" s="17" t="s">
        <v>3</v>
      </c>
      <c r="D2" s="18" t="s">
        <v>32</v>
      </c>
      <c r="E2" s="19"/>
      <c r="F2" s="19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20"/>
      <c r="S2" s="20"/>
      <c r="T2" s="20"/>
      <c r="U2" s="20"/>
      <c r="V2" s="20"/>
      <c r="W2" s="20"/>
    </row>
    <row r="3" spans="1:23" ht="18">
      <c r="A3" s="15" t="s">
        <v>4</v>
      </c>
      <c r="B3" s="27">
        <v>44531</v>
      </c>
      <c r="C3" s="12"/>
      <c r="D3" s="12"/>
      <c r="E3" s="12"/>
      <c r="F3" s="12"/>
      <c r="G3" s="7"/>
      <c r="H3" s="7"/>
      <c r="I3" s="7"/>
      <c r="J3" s="7"/>
      <c r="K3" s="7"/>
      <c r="L3" s="7"/>
      <c r="M3" s="7"/>
      <c r="N3" s="7"/>
      <c r="O3" s="7"/>
      <c r="P3" s="7"/>
      <c r="Q3" s="1"/>
      <c r="R3" s="12"/>
      <c r="S3" s="12"/>
      <c r="T3" s="12"/>
      <c r="U3" s="12"/>
      <c r="V3" s="12"/>
      <c r="W3" s="12"/>
    </row>
    <row r="4" spans="1:17" ht="22.5">
      <c r="A4" s="21"/>
      <c r="Q4" s="6"/>
    </row>
    <row r="5" spans="1:23" ht="25.5" customHeight="1">
      <c r="A5" s="61" t="s">
        <v>5</v>
      </c>
      <c r="B5" s="61"/>
      <c r="C5" s="2"/>
      <c r="D5" s="2"/>
      <c r="E5" s="53" t="s">
        <v>6</v>
      </c>
      <c r="F5" s="54"/>
      <c r="G5" s="54"/>
      <c r="H5" s="54"/>
      <c r="I5" s="53" t="s">
        <v>7</v>
      </c>
      <c r="J5" s="54"/>
      <c r="K5" s="54"/>
      <c r="L5" s="55"/>
      <c r="M5" s="53" t="s">
        <v>40</v>
      </c>
      <c r="N5" s="54"/>
      <c r="O5" s="54"/>
      <c r="P5" s="55"/>
      <c r="Q5" s="6"/>
      <c r="R5" s="46" t="s">
        <v>6</v>
      </c>
      <c r="S5" s="52"/>
      <c r="T5" s="46" t="s">
        <v>7</v>
      </c>
      <c r="U5" s="47"/>
      <c r="V5" s="46" t="s">
        <v>40</v>
      </c>
      <c r="W5" s="47"/>
    </row>
    <row r="6" spans="1:23" ht="25.5" customHeight="1">
      <c r="A6" s="56" t="s">
        <v>8</v>
      </c>
      <c r="B6" s="57"/>
      <c r="C6" s="48" t="s">
        <v>9</v>
      </c>
      <c r="D6" s="5" t="s">
        <v>10</v>
      </c>
      <c r="E6" s="56" t="s">
        <v>35</v>
      </c>
      <c r="F6" s="57"/>
      <c r="G6" s="56" t="s">
        <v>11</v>
      </c>
      <c r="H6" s="57"/>
      <c r="I6" s="56" t="s">
        <v>35</v>
      </c>
      <c r="J6" s="57"/>
      <c r="K6" s="56" t="s">
        <v>11</v>
      </c>
      <c r="L6" s="57"/>
      <c r="M6" s="56" t="s">
        <v>33</v>
      </c>
      <c r="N6" s="57"/>
      <c r="O6" s="56" t="s">
        <v>34</v>
      </c>
      <c r="P6" s="57"/>
      <c r="Q6" s="6"/>
      <c r="R6" s="48" t="s">
        <v>36</v>
      </c>
      <c r="S6" s="48" t="s">
        <v>12</v>
      </c>
      <c r="T6" s="48" t="s">
        <v>36</v>
      </c>
      <c r="U6" s="48" t="s">
        <v>12</v>
      </c>
      <c r="V6" s="48" t="s">
        <v>37</v>
      </c>
      <c r="W6" s="48" t="s">
        <v>38</v>
      </c>
    </row>
    <row r="7" spans="1:26" ht="64.5">
      <c r="A7" s="8"/>
      <c r="B7" s="8" t="s">
        <v>13</v>
      </c>
      <c r="C7" s="49"/>
      <c r="D7" s="3" t="s">
        <v>14</v>
      </c>
      <c r="E7" s="4" t="s">
        <v>22</v>
      </c>
      <c r="F7" s="4" t="s">
        <v>15</v>
      </c>
      <c r="G7" s="4" t="s">
        <v>22</v>
      </c>
      <c r="H7" s="4" t="s">
        <v>15</v>
      </c>
      <c r="I7" s="4" t="s">
        <v>22</v>
      </c>
      <c r="J7" s="4" t="s">
        <v>15</v>
      </c>
      <c r="K7" s="4" t="s">
        <v>22</v>
      </c>
      <c r="L7" s="4" t="s">
        <v>15</v>
      </c>
      <c r="M7" s="4" t="s">
        <v>22</v>
      </c>
      <c r="N7" s="4" t="s">
        <v>15</v>
      </c>
      <c r="O7" s="4" t="s">
        <v>22</v>
      </c>
      <c r="P7" s="4" t="s">
        <v>15</v>
      </c>
      <c r="Q7" s="6"/>
      <c r="R7" s="49"/>
      <c r="S7" s="49"/>
      <c r="T7" s="49"/>
      <c r="U7" s="49"/>
      <c r="V7" s="49"/>
      <c r="W7" s="49"/>
      <c r="Y7" s="29" t="s">
        <v>27</v>
      </c>
      <c r="Z7" s="28" t="s">
        <v>28</v>
      </c>
    </row>
    <row r="8" spans="1:26" ht="27.75" customHeight="1">
      <c r="A8" s="11" t="s">
        <v>19</v>
      </c>
      <c r="B8" s="9" t="s">
        <v>29</v>
      </c>
      <c r="C8" s="10" t="s">
        <v>26</v>
      </c>
      <c r="D8" s="45" t="s">
        <v>18</v>
      </c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6"/>
      <c r="R8" s="32"/>
      <c r="S8" s="36"/>
      <c r="T8" s="34"/>
      <c r="U8" s="38"/>
      <c r="V8" s="40"/>
      <c r="W8" s="42"/>
      <c r="Y8" s="30">
        <v>0</v>
      </c>
      <c r="Z8" s="30">
        <v>0</v>
      </c>
    </row>
    <row r="9" spans="1:26" ht="27.75" customHeight="1">
      <c r="A9" s="11" t="s">
        <v>16</v>
      </c>
      <c r="B9" s="9" t="s">
        <v>31</v>
      </c>
      <c r="C9" s="10" t="s">
        <v>17</v>
      </c>
      <c r="D9" s="45" t="s">
        <v>18</v>
      </c>
      <c r="E9" s="31">
        <v>1337.5</v>
      </c>
      <c r="F9" s="31">
        <v>1293</v>
      </c>
      <c r="G9" s="31">
        <v>1758.25</v>
      </c>
      <c r="H9" s="31">
        <v>1655.5</v>
      </c>
      <c r="I9" s="31">
        <v>620</v>
      </c>
      <c r="J9" s="31">
        <v>620</v>
      </c>
      <c r="K9" s="31">
        <v>1240</v>
      </c>
      <c r="L9" s="31">
        <v>1213</v>
      </c>
      <c r="M9" s="31">
        <v>485.25</v>
      </c>
      <c r="N9" s="31">
        <v>492.5</v>
      </c>
      <c r="O9" s="31">
        <v>321</v>
      </c>
      <c r="P9" s="31">
        <v>335.5</v>
      </c>
      <c r="Q9" s="6"/>
      <c r="R9" s="32">
        <f>IF(E9=0,"-",F9/E9)</f>
        <v>0.9667289719626169</v>
      </c>
      <c r="S9" s="36">
        <f>IF(G9=0,"-",H9/G9)</f>
        <v>0.9415612114318214</v>
      </c>
      <c r="T9" s="34">
        <f>IF(I9=0,"-",J9/I9)</f>
        <v>1</v>
      </c>
      <c r="U9" s="38">
        <f>IF(K9=0,"-",L9/K9)</f>
        <v>0.978225806451613</v>
      </c>
      <c r="V9" s="40">
        <f>IF(M9=0,"-",N9/M9)</f>
        <v>1.014940752189593</v>
      </c>
      <c r="W9" s="42">
        <f>IF(O9=0,"-",P9/O9)</f>
        <v>1.0451713395638629</v>
      </c>
      <c r="Y9" s="22">
        <v>24.612903225806452</v>
      </c>
      <c r="Z9" s="22">
        <v>22.93548387096774</v>
      </c>
    </row>
    <row r="10" spans="1:26" ht="27.75" customHeight="1">
      <c r="A10" s="11" t="s">
        <v>20</v>
      </c>
      <c r="B10" s="9" t="s">
        <v>30</v>
      </c>
      <c r="C10" s="10" t="s">
        <v>21</v>
      </c>
      <c r="D10" s="45" t="s">
        <v>18</v>
      </c>
      <c r="E10" s="31">
        <v>1254.75</v>
      </c>
      <c r="F10" s="31">
        <v>1163.75</v>
      </c>
      <c r="G10" s="31">
        <v>1428.5</v>
      </c>
      <c r="H10" s="31">
        <v>1477</v>
      </c>
      <c r="I10" s="31">
        <v>620</v>
      </c>
      <c r="J10" s="31">
        <v>620</v>
      </c>
      <c r="K10" s="31">
        <v>620</v>
      </c>
      <c r="L10" s="31">
        <v>729</v>
      </c>
      <c r="M10" s="31">
        <v>279.75</v>
      </c>
      <c r="N10" s="31">
        <v>244</v>
      </c>
      <c r="O10" s="31">
        <v>298</v>
      </c>
      <c r="P10" s="31">
        <v>278.25</v>
      </c>
      <c r="Q10" s="6"/>
      <c r="R10" s="32">
        <f>IF(E10=0,"-",F10/E10)</f>
        <v>0.9274755927475593</v>
      </c>
      <c r="S10" s="36">
        <f>IF(G10=0,"-",H10/G10)</f>
        <v>1.0339516975848793</v>
      </c>
      <c r="T10" s="34">
        <f>IF(I10=0,"-",J10/I10)</f>
        <v>1</v>
      </c>
      <c r="U10" s="38">
        <f>IF(K10=0,"-",L10/K10)</f>
        <v>1.1758064516129032</v>
      </c>
      <c r="V10" s="40">
        <f>IF(M10=0,"-",N10/M10)</f>
        <v>0.872207327971403</v>
      </c>
      <c r="W10" s="42">
        <f>IF(O10=0,"-",P10/O10)</f>
        <v>0.9337248322147651</v>
      </c>
      <c r="Y10" s="22">
        <v>23.838709677419356</v>
      </c>
      <c r="Z10" s="22">
        <v>21.419354838709676</v>
      </c>
    </row>
    <row r="11" spans="1:26" ht="27.75" customHeight="1">
      <c r="A11" s="11" t="s">
        <v>24</v>
      </c>
      <c r="B11" s="9" t="s">
        <v>25</v>
      </c>
      <c r="C11" s="10" t="s">
        <v>23</v>
      </c>
      <c r="D11" s="45" t="s">
        <v>18</v>
      </c>
      <c r="E11" s="31">
        <v>1796.5</v>
      </c>
      <c r="F11" s="31">
        <v>1560.25</v>
      </c>
      <c r="G11" s="31">
        <v>2222</v>
      </c>
      <c r="H11" s="31">
        <v>2027.75</v>
      </c>
      <c r="I11" s="31">
        <v>1270</v>
      </c>
      <c r="J11" s="31">
        <v>1120</v>
      </c>
      <c r="K11" s="31">
        <v>620</v>
      </c>
      <c r="L11" s="31">
        <v>930.5</v>
      </c>
      <c r="M11" s="31">
        <v>330</v>
      </c>
      <c r="N11" s="31">
        <v>330</v>
      </c>
      <c r="O11" s="31">
        <v>238.75</v>
      </c>
      <c r="P11" s="31">
        <v>238.75</v>
      </c>
      <c r="Q11" s="6"/>
      <c r="R11" s="32">
        <f>IF(E11=0,"-",F11/E11)</f>
        <v>0.8684942944614529</v>
      </c>
      <c r="S11" s="36">
        <f>IF(G11=0,"-",H11/G11)</f>
        <v>0.9125787578757876</v>
      </c>
      <c r="T11" s="34">
        <f>IF(I11=0,"-",J11/I11)</f>
        <v>0.8818897637795275</v>
      </c>
      <c r="U11" s="38">
        <f>IF(K11=0,"-",L11/K11)</f>
        <v>1.5008064516129032</v>
      </c>
      <c r="V11" s="40">
        <f>IF(M11=0,"-",N11/M11)</f>
        <v>1</v>
      </c>
      <c r="W11" s="42">
        <f>IF(O11=0,"-",P11/O11)</f>
        <v>1</v>
      </c>
      <c r="Y11" s="30">
        <v>32.16129032258065</v>
      </c>
      <c r="Z11" s="30">
        <v>26.70967741935484</v>
      </c>
    </row>
    <row r="12" spans="1:26" ht="14.25">
      <c r="A12" s="23"/>
      <c r="B12" s="23"/>
      <c r="C12" s="23"/>
      <c r="D12" s="23"/>
      <c r="E12" s="24">
        <f aca="true" t="shared" si="0" ref="E12:P12">SUM(E8:E11)</f>
        <v>4388.75</v>
      </c>
      <c r="F12" s="24">
        <f t="shared" si="0"/>
        <v>4017</v>
      </c>
      <c r="G12" s="24">
        <f t="shared" si="0"/>
        <v>5408.75</v>
      </c>
      <c r="H12" s="24">
        <f t="shared" si="0"/>
        <v>5160.25</v>
      </c>
      <c r="I12" s="24">
        <f t="shared" si="0"/>
        <v>2510</v>
      </c>
      <c r="J12" s="24">
        <f t="shared" si="0"/>
        <v>2360</v>
      </c>
      <c r="K12" s="24">
        <f t="shared" si="0"/>
        <v>2480</v>
      </c>
      <c r="L12" s="24">
        <f t="shared" si="0"/>
        <v>2872.5</v>
      </c>
      <c r="M12" s="24">
        <f t="shared" si="0"/>
        <v>1095</v>
      </c>
      <c r="N12" s="24">
        <f t="shared" si="0"/>
        <v>1066.5</v>
      </c>
      <c r="O12" s="24">
        <f t="shared" si="0"/>
        <v>857.75</v>
      </c>
      <c r="P12" s="24">
        <f t="shared" si="0"/>
        <v>852.5</v>
      </c>
      <c r="Q12" s="6"/>
      <c r="R12" s="33">
        <f>F12/E12</f>
        <v>0.9152947878097408</v>
      </c>
      <c r="S12" s="37">
        <f>H12/G12</f>
        <v>0.9540559278946152</v>
      </c>
      <c r="T12" s="35">
        <f>J12/I12</f>
        <v>0.9402390438247012</v>
      </c>
      <c r="U12" s="39">
        <f>L12/K12</f>
        <v>1.158266129032258</v>
      </c>
      <c r="V12" s="41">
        <f>N12/M12</f>
        <v>0.9739726027397261</v>
      </c>
      <c r="W12" s="43">
        <f>P12/O12</f>
        <v>0.9938793354707083</v>
      </c>
      <c r="Y12" s="25">
        <f>AVERAGE(Y8:Y11)</f>
        <v>20.153225806451616</v>
      </c>
      <c r="Z12" s="25">
        <f>AVERAGE(Z8:Z11)</f>
        <v>17.766129032258064</v>
      </c>
    </row>
    <row r="13" spans="18:26" ht="13.5">
      <c r="R13" s="58" t="s">
        <v>39</v>
      </c>
      <c r="S13" s="59"/>
      <c r="T13" s="59"/>
      <c r="U13" s="60"/>
      <c r="V13" s="50">
        <f>(F12+H12+J12+L12+N12+P12)/(E12+G12+I12+K12+M12+O12)</f>
        <v>0.9754185272024014</v>
      </c>
      <c r="W13" s="51"/>
      <c r="Y13" s="26"/>
      <c r="Z13" s="26"/>
    </row>
  </sheetData>
  <sheetProtection/>
  <mergeCells count="23">
    <mergeCell ref="E6:F6"/>
    <mergeCell ref="G6:H6"/>
    <mergeCell ref="A5:B5"/>
    <mergeCell ref="A6:B6"/>
    <mergeCell ref="C6:C7"/>
    <mergeCell ref="I6:J6"/>
    <mergeCell ref="K6:L6"/>
    <mergeCell ref="I5:L5"/>
    <mergeCell ref="R5:S5"/>
    <mergeCell ref="R13:U13"/>
    <mergeCell ref="E5:H5"/>
    <mergeCell ref="V5:W5"/>
    <mergeCell ref="V6:V7"/>
    <mergeCell ref="W6:W7"/>
    <mergeCell ref="M5:P5"/>
    <mergeCell ref="M6:N6"/>
    <mergeCell ref="O6:P6"/>
    <mergeCell ref="U6:U7"/>
    <mergeCell ref="T5:U5"/>
    <mergeCell ref="V13:W13"/>
    <mergeCell ref="R6:R7"/>
    <mergeCell ref="S6:S7"/>
    <mergeCell ref="T6:T7"/>
  </mergeCells>
  <conditionalFormatting sqref="D12">
    <cfRule type="cellIs" priority="9" dxfId="5" operator="equal" stopIfTrue="1">
      <formula>1</formula>
    </cfRule>
    <cfRule type="cellIs" priority="10" dxfId="6" operator="equal" stopIfTrue="1">
      <formula>2</formula>
    </cfRule>
  </conditionalFormatting>
  <conditionalFormatting sqref="A5:B5">
    <cfRule type="cellIs" priority="8" dxfId="2" operator="equal" stopIfTrue="1">
      <formula>"Trust is not responsible for at least 1 site"</formula>
    </cfRule>
  </conditionalFormatting>
  <conditionalFormatting sqref="A12:C12">
    <cfRule type="cellIs" priority="6" dxfId="5" operator="equal" stopIfTrue="1">
      <formula>1</formula>
    </cfRule>
    <cfRule type="cellIs" priority="7" dxfId="6" operator="equal" stopIfTrue="1">
      <formula>2</formula>
    </cfRule>
  </conditionalFormatting>
  <printOptions/>
  <pageMargins left="0.7" right="0.7" top="0.33" bottom="0.4" header="0.3" footer="0.3"/>
  <pageSetup fitToHeight="1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Shropshire Community Health NHS Trust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Field Lee</dc:creator>
  <cp:keywords/>
  <dc:description/>
  <cp:lastModifiedBy>Wall Simon</cp:lastModifiedBy>
  <cp:lastPrinted>2019-05-08T08:33:45Z</cp:lastPrinted>
  <dcterms:created xsi:type="dcterms:W3CDTF">2014-06-05T16:44:24Z</dcterms:created>
  <dcterms:modified xsi:type="dcterms:W3CDTF">2022-01-13T17:11:21Z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-1480620557</vt:i4>
  </property>
  <property fmtid="{D5CDD505-2E9C-101B-9397-08002B2CF9AE}" pid="4" name="_NewReviewCyc">
    <vt:lpwstr/>
  </property>
  <property fmtid="{D5CDD505-2E9C-101B-9397-08002B2CF9AE}" pid="5" name="_EmailSubje">
    <vt:lpwstr>SAFER STAFFING</vt:lpwstr>
  </property>
  <property fmtid="{D5CDD505-2E9C-101B-9397-08002B2CF9AE}" pid="6" name="_AuthorEma">
    <vt:lpwstr>simon.wall3@nhs.net</vt:lpwstr>
  </property>
  <property fmtid="{D5CDD505-2E9C-101B-9397-08002B2CF9AE}" pid="7" name="_AuthorEmailDisplayNa">
    <vt:lpwstr>WALL, Simon (SHROPSHIRE COMMUNITY HEALTH NHS TRUST)</vt:lpwstr>
  </property>
</Properties>
</file>